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845" windowHeight="5385" activeTab="2"/>
  </bookViews>
  <sheets>
    <sheet name="ex1" sheetId="1" r:id="rId1"/>
    <sheet name="ex2" sheetId="2" r:id="rId2"/>
    <sheet name="ex3" sheetId="3" r:id="rId3"/>
    <sheet name="ex1-np" sheetId="4" r:id="rId4"/>
  </sheets>
  <calcPr calcId="125725"/>
</workbook>
</file>

<file path=xl/calcChain.xml><?xml version="1.0" encoding="utf-8"?>
<calcChain xmlns="http://schemas.openxmlformats.org/spreadsheetml/2006/main">
  <c r="B22" i="3"/>
  <c r="B24" s="1"/>
  <c r="B27" i="2"/>
  <c r="B29" s="1"/>
  <c r="B25" i="3" l="1"/>
  <c r="B30" i="2"/>
  <c r="D21" i="1"/>
  <c r="H17"/>
  <c r="D17"/>
  <c r="B26"/>
  <c r="B25"/>
  <c r="B23"/>
  <c r="B23" i="4"/>
  <c r="B22"/>
  <c r="C20"/>
  <c r="C17"/>
  <c r="C14"/>
  <c r="D12"/>
  <c r="B12"/>
  <c r="C20" i="3"/>
  <c r="C19"/>
  <c r="C18"/>
  <c r="F17"/>
  <c r="E17"/>
  <c r="C17"/>
  <c r="B17"/>
  <c r="C21" i="1"/>
  <c r="B24" i="2"/>
  <c r="B23"/>
  <c r="B25" s="1"/>
  <c r="C20" i="1"/>
  <c r="C19"/>
  <c r="G17"/>
  <c r="F17"/>
  <c r="B17"/>
  <c r="C17"/>
  <c r="H16"/>
  <c r="H15"/>
  <c r="H14"/>
  <c r="H13"/>
  <c r="H12"/>
  <c r="H11"/>
  <c r="H10"/>
  <c r="H9"/>
  <c r="H8"/>
  <c r="H7"/>
  <c r="H6"/>
  <c r="H5"/>
  <c r="H4"/>
  <c r="H3"/>
  <c r="H2"/>
  <c r="D3"/>
  <c r="D4"/>
  <c r="D5"/>
  <c r="D6"/>
  <c r="D7"/>
  <c r="D8"/>
  <c r="D9"/>
  <c r="D10"/>
  <c r="D11"/>
  <c r="D12"/>
  <c r="D13"/>
  <c r="D14"/>
  <c r="D15"/>
  <c r="D16"/>
  <c r="D2"/>
  <c r="C16" i="4" l="1"/>
</calcChain>
</file>

<file path=xl/sharedStrings.xml><?xml version="1.0" encoding="utf-8"?>
<sst xmlns="http://schemas.openxmlformats.org/spreadsheetml/2006/main" count="47" uniqueCount="23">
  <si>
    <t>Lote</t>
  </si>
  <si>
    <t>n</t>
  </si>
  <si>
    <t>di</t>
  </si>
  <si>
    <t>pi</t>
  </si>
  <si>
    <t>ni</t>
  </si>
  <si>
    <t>amostra</t>
  </si>
  <si>
    <t>d (np)</t>
  </si>
  <si>
    <t>Tamanho da amostra</t>
  </si>
  <si>
    <t>p</t>
  </si>
  <si>
    <t>Amostra</t>
  </si>
  <si>
    <t>N</t>
  </si>
  <si>
    <t>d</t>
  </si>
  <si>
    <t>lote</t>
  </si>
  <si>
    <t>np</t>
  </si>
  <si>
    <t>k</t>
  </si>
  <si>
    <t>Desvio Padrao np =</t>
  </si>
  <si>
    <t>p=</t>
  </si>
  <si>
    <t>LCS =</t>
  </si>
  <si>
    <t>LCI =</t>
  </si>
  <si>
    <t>DP p</t>
  </si>
  <si>
    <t xml:space="preserve">LSC = </t>
  </si>
  <si>
    <t xml:space="preserve">LIC = </t>
  </si>
  <si>
    <t>ZERO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</si>
</sst>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indent="1"/>
    </xf>
    <xf numFmtId="0" fontId="1" fillId="2" borderId="0" xfId="0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opLeftCell="A3" workbookViewId="0">
      <selection activeCell="A23" sqref="A23:B26"/>
    </sheetView>
  </sheetViews>
  <sheetFormatPr defaultRowHeight="15"/>
  <cols>
    <col min="1" max="2" width="9.140625" style="9"/>
    <col min="3" max="3" width="9.5703125" style="9" bestFit="1" customWidth="1"/>
    <col min="4" max="16384" width="9.140625" style="9"/>
  </cols>
  <sheetData>
    <row r="1" spans="1:8" s="5" customFormat="1" ht="15.75" thickBot="1">
      <c r="A1" s="13" t="s">
        <v>0</v>
      </c>
      <c r="B1" s="14" t="s">
        <v>1</v>
      </c>
      <c r="C1" s="14" t="s">
        <v>2</v>
      </c>
      <c r="D1" s="15" t="s">
        <v>3</v>
      </c>
      <c r="E1" s="13" t="s">
        <v>0</v>
      </c>
      <c r="F1" s="14" t="s">
        <v>1</v>
      </c>
      <c r="G1" s="14" t="s">
        <v>2</v>
      </c>
      <c r="H1" s="15" t="s">
        <v>3</v>
      </c>
    </row>
    <row r="2" spans="1:8">
      <c r="A2" s="6">
        <v>1</v>
      </c>
      <c r="B2" s="7">
        <v>80</v>
      </c>
      <c r="C2" s="7">
        <v>9</v>
      </c>
      <c r="D2" s="8">
        <f>C2/B2</f>
        <v>0.1125</v>
      </c>
      <c r="E2" s="6">
        <v>16</v>
      </c>
      <c r="F2" s="7">
        <v>80</v>
      </c>
      <c r="G2" s="7">
        <v>6</v>
      </c>
      <c r="H2" s="8">
        <f>G2/F2</f>
        <v>7.4999999999999997E-2</v>
      </c>
    </row>
    <row r="3" spans="1:8">
      <c r="A3" s="6">
        <v>2</v>
      </c>
      <c r="B3" s="7">
        <v>80</v>
      </c>
      <c r="C3" s="7">
        <v>11</v>
      </c>
      <c r="D3" s="8">
        <f t="shared" ref="D3:D16" si="0">C3/B3</f>
        <v>0.13750000000000001</v>
      </c>
      <c r="E3" s="6">
        <v>17</v>
      </c>
      <c r="F3" s="7">
        <v>80</v>
      </c>
      <c r="G3" s="7">
        <v>14</v>
      </c>
      <c r="H3" s="8">
        <f t="shared" ref="H3:H16" si="1">G3/F3</f>
        <v>0.17499999999999999</v>
      </c>
    </row>
    <row r="4" spans="1:8">
      <c r="A4" s="6">
        <v>3</v>
      </c>
      <c r="B4" s="7">
        <v>80</v>
      </c>
      <c r="C4" s="7">
        <v>5</v>
      </c>
      <c r="D4" s="8">
        <f t="shared" si="0"/>
        <v>6.25E-2</v>
      </c>
      <c r="E4" s="6">
        <v>18</v>
      </c>
      <c r="F4" s="7">
        <v>80</v>
      </c>
      <c r="G4" s="7">
        <v>12</v>
      </c>
      <c r="H4" s="8">
        <f t="shared" si="1"/>
        <v>0.15</v>
      </c>
    </row>
    <row r="5" spans="1:8">
      <c r="A5" s="6">
        <v>4</v>
      </c>
      <c r="B5" s="7">
        <v>80</v>
      </c>
      <c r="C5" s="7">
        <v>8</v>
      </c>
      <c r="D5" s="8">
        <f t="shared" si="0"/>
        <v>0.1</v>
      </c>
      <c r="E5" s="6">
        <v>19</v>
      </c>
      <c r="F5" s="7">
        <v>80</v>
      </c>
      <c r="G5" s="7">
        <v>21</v>
      </c>
      <c r="H5" s="8">
        <f t="shared" si="1"/>
        <v>0.26250000000000001</v>
      </c>
    </row>
    <row r="6" spans="1:8">
      <c r="A6" s="6">
        <v>5</v>
      </c>
      <c r="B6" s="7">
        <v>80</v>
      </c>
      <c r="C6" s="7">
        <v>17</v>
      </c>
      <c r="D6" s="8">
        <f t="shared" si="0"/>
        <v>0.21249999999999999</v>
      </c>
      <c r="E6" s="6">
        <v>20</v>
      </c>
      <c r="F6" s="7">
        <v>80</v>
      </c>
      <c r="G6" s="7">
        <v>19</v>
      </c>
      <c r="H6" s="8">
        <f t="shared" si="1"/>
        <v>0.23749999999999999</v>
      </c>
    </row>
    <row r="7" spans="1:8">
      <c r="A7" s="6">
        <v>6</v>
      </c>
      <c r="B7" s="7">
        <v>80</v>
      </c>
      <c r="C7" s="7">
        <v>10</v>
      </c>
      <c r="D7" s="8">
        <f t="shared" si="0"/>
        <v>0.125</v>
      </c>
      <c r="E7" s="6">
        <v>21</v>
      </c>
      <c r="F7" s="7">
        <v>80</v>
      </c>
      <c r="G7" s="7">
        <v>25</v>
      </c>
      <c r="H7" s="8">
        <f t="shared" si="1"/>
        <v>0.3125</v>
      </c>
    </row>
    <row r="8" spans="1:8">
      <c r="A8" s="6">
        <v>7</v>
      </c>
      <c r="B8" s="7">
        <v>80</v>
      </c>
      <c r="C8" s="7">
        <v>15</v>
      </c>
      <c r="D8" s="8">
        <f t="shared" si="0"/>
        <v>0.1875</v>
      </c>
      <c r="E8" s="6">
        <v>22</v>
      </c>
      <c r="F8" s="7">
        <v>80</v>
      </c>
      <c r="G8" s="7">
        <v>16</v>
      </c>
      <c r="H8" s="8">
        <f t="shared" si="1"/>
        <v>0.2</v>
      </c>
    </row>
    <row r="9" spans="1:8">
      <c r="A9" s="6">
        <v>8</v>
      </c>
      <c r="B9" s="7">
        <v>80</v>
      </c>
      <c r="C9" s="7">
        <v>11</v>
      </c>
      <c r="D9" s="8">
        <f t="shared" si="0"/>
        <v>0.13750000000000001</v>
      </c>
      <c r="E9" s="6">
        <v>23</v>
      </c>
      <c r="F9" s="7">
        <v>80</v>
      </c>
      <c r="G9" s="7">
        <v>10</v>
      </c>
      <c r="H9" s="8">
        <f t="shared" si="1"/>
        <v>0.125</v>
      </c>
    </row>
    <row r="10" spans="1:8">
      <c r="A10" s="6">
        <v>9</v>
      </c>
      <c r="B10" s="7">
        <v>80</v>
      </c>
      <c r="C10" s="7">
        <v>6</v>
      </c>
      <c r="D10" s="8">
        <f t="shared" si="0"/>
        <v>7.4999999999999997E-2</v>
      </c>
      <c r="E10" s="6">
        <v>24</v>
      </c>
      <c r="F10" s="7">
        <v>80</v>
      </c>
      <c r="G10" s="7">
        <v>13</v>
      </c>
      <c r="H10" s="8">
        <f t="shared" si="1"/>
        <v>0.16250000000000001</v>
      </c>
    </row>
    <row r="11" spans="1:8">
      <c r="A11" s="6">
        <v>10</v>
      </c>
      <c r="B11" s="7">
        <v>80</v>
      </c>
      <c r="C11" s="7">
        <v>7</v>
      </c>
      <c r="D11" s="8">
        <f t="shared" si="0"/>
        <v>8.7499999999999994E-2</v>
      </c>
      <c r="E11" s="6">
        <v>25</v>
      </c>
      <c r="F11" s="7">
        <v>80</v>
      </c>
      <c r="G11" s="7">
        <v>8</v>
      </c>
      <c r="H11" s="8">
        <f t="shared" si="1"/>
        <v>0.1</v>
      </c>
    </row>
    <row r="12" spans="1:8">
      <c r="A12" s="6">
        <v>11</v>
      </c>
      <c r="B12" s="7">
        <v>80</v>
      </c>
      <c r="C12" s="7">
        <v>18</v>
      </c>
      <c r="D12" s="8">
        <f t="shared" si="0"/>
        <v>0.22500000000000001</v>
      </c>
      <c r="E12" s="6">
        <v>26</v>
      </c>
      <c r="F12" s="7">
        <v>80</v>
      </c>
      <c r="G12" s="7">
        <v>14</v>
      </c>
      <c r="H12" s="8">
        <f t="shared" si="1"/>
        <v>0.17499999999999999</v>
      </c>
    </row>
    <row r="13" spans="1:8">
      <c r="A13" s="6">
        <v>12</v>
      </c>
      <c r="B13" s="7">
        <v>80</v>
      </c>
      <c r="C13" s="7">
        <v>13</v>
      </c>
      <c r="D13" s="8">
        <f t="shared" si="0"/>
        <v>0.16250000000000001</v>
      </c>
      <c r="E13" s="6">
        <v>27</v>
      </c>
      <c r="F13" s="7">
        <v>80</v>
      </c>
      <c r="G13" s="7">
        <v>10</v>
      </c>
      <c r="H13" s="8">
        <f t="shared" si="1"/>
        <v>0.125</v>
      </c>
    </row>
    <row r="14" spans="1:8">
      <c r="A14" s="6">
        <v>13</v>
      </c>
      <c r="B14" s="7">
        <v>80</v>
      </c>
      <c r="C14" s="7">
        <v>23</v>
      </c>
      <c r="D14" s="8">
        <f t="shared" si="0"/>
        <v>0.28749999999999998</v>
      </c>
      <c r="E14" s="6">
        <v>28</v>
      </c>
      <c r="F14" s="7">
        <v>80</v>
      </c>
      <c r="G14" s="7">
        <v>7</v>
      </c>
      <c r="H14" s="8">
        <f t="shared" si="1"/>
        <v>8.7499999999999994E-2</v>
      </c>
    </row>
    <row r="15" spans="1:8">
      <c r="A15" s="6">
        <v>14</v>
      </c>
      <c r="B15" s="7">
        <v>80</v>
      </c>
      <c r="C15" s="7">
        <v>9</v>
      </c>
      <c r="D15" s="8">
        <f t="shared" si="0"/>
        <v>0.1125</v>
      </c>
      <c r="E15" s="6">
        <v>29</v>
      </c>
      <c r="F15" s="7">
        <v>80</v>
      </c>
      <c r="G15" s="7">
        <v>13</v>
      </c>
      <c r="H15" s="8">
        <f t="shared" si="1"/>
        <v>0.16250000000000001</v>
      </c>
    </row>
    <row r="16" spans="1:8" ht="15.75" thickBot="1">
      <c r="A16" s="10">
        <v>15</v>
      </c>
      <c r="B16" s="11">
        <v>80</v>
      </c>
      <c r="C16" s="11">
        <v>11</v>
      </c>
      <c r="D16" s="12">
        <f t="shared" si="0"/>
        <v>0.13750000000000001</v>
      </c>
      <c r="E16" s="10">
        <v>30</v>
      </c>
      <c r="F16" s="11">
        <v>80</v>
      </c>
      <c r="G16" s="11">
        <v>16</v>
      </c>
      <c r="H16" s="12">
        <f t="shared" si="1"/>
        <v>0.2</v>
      </c>
    </row>
    <row r="17" spans="1:8">
      <c r="B17" s="9">
        <f>SUM(B2:B16)</f>
        <v>1200</v>
      </c>
      <c r="C17" s="9">
        <f>SUM(C2:C16)</f>
        <v>173</v>
      </c>
      <c r="D17" s="38">
        <f>AVERAGE(D2:D16)</f>
        <v>0.14416666666666667</v>
      </c>
      <c r="F17" s="9">
        <f>SUM(F2:F16)</f>
        <v>1200</v>
      </c>
      <c r="G17" s="9">
        <f>SUM(G2:G16)</f>
        <v>204</v>
      </c>
      <c r="H17" s="38">
        <f>AVERAGE(H2:H16)</f>
        <v>0.17000000000000004</v>
      </c>
    </row>
    <row r="19" spans="1:8">
      <c r="B19" s="9" t="s">
        <v>2</v>
      </c>
      <c r="C19" s="9">
        <f>C17+G17</f>
        <v>377</v>
      </c>
    </row>
    <row r="20" spans="1:8">
      <c r="B20" s="9" t="s">
        <v>4</v>
      </c>
      <c r="C20" s="9">
        <f>B17+F17</f>
        <v>2400</v>
      </c>
    </row>
    <row r="21" spans="1:8">
      <c r="B21" s="5" t="s">
        <v>8</v>
      </c>
      <c r="C21" s="26">
        <f>C19/C20</f>
        <v>0.15708333333333332</v>
      </c>
      <c r="D21" s="26">
        <f>AVERAGE(D17,H17)</f>
        <v>0.15708333333333335</v>
      </c>
    </row>
    <row r="23" spans="1:8">
      <c r="A23" s="30" t="s">
        <v>19</v>
      </c>
      <c r="B23" s="26">
        <f>(C21*(1-C21))^0.5/((80)^0.5)</f>
        <v>4.0682944786824098E-2</v>
      </c>
    </row>
    <row r="25" spans="1:8">
      <c r="A25" s="30" t="s">
        <v>20</v>
      </c>
      <c r="B25" s="26">
        <f>C21+3*B23</f>
        <v>0.27913216769380561</v>
      </c>
    </row>
    <row r="26" spans="1:8">
      <c r="A26" s="30" t="s">
        <v>21</v>
      </c>
      <c r="B26" s="26">
        <f>C21-3*B23</f>
        <v>3.5034498972861039E-2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"/>
  <sheetViews>
    <sheetView topLeftCell="A15" workbookViewId="0">
      <selection activeCell="A27" sqref="A27:B30"/>
    </sheetView>
  </sheetViews>
  <sheetFormatPr defaultRowHeight="15"/>
  <cols>
    <col min="1" max="1" width="9.140625" style="6"/>
    <col min="2" max="2" width="6.28515625" style="7" bestFit="1" customWidth="1"/>
    <col min="3" max="3" width="19.5703125" style="16" bestFit="1" customWidth="1"/>
  </cols>
  <sheetData>
    <row r="1" spans="1:4">
      <c r="A1" s="2" t="s">
        <v>5</v>
      </c>
      <c r="B1" s="3" t="s">
        <v>6</v>
      </c>
      <c r="C1" s="4" t="s">
        <v>7</v>
      </c>
      <c r="D1" s="1"/>
    </row>
    <row r="2" spans="1:4">
      <c r="A2" s="6">
        <v>1</v>
      </c>
      <c r="B2" s="7">
        <v>6</v>
      </c>
      <c r="C2" s="16">
        <v>120</v>
      </c>
    </row>
    <row r="3" spans="1:4">
      <c r="A3" s="6">
        <v>2</v>
      </c>
      <c r="B3" s="7">
        <v>4</v>
      </c>
      <c r="C3" s="16">
        <v>120</v>
      </c>
    </row>
    <row r="4" spans="1:4">
      <c r="A4" s="6">
        <v>3</v>
      </c>
      <c r="B4" s="7">
        <v>2</v>
      </c>
      <c r="C4" s="16">
        <v>120</v>
      </c>
    </row>
    <row r="5" spans="1:4">
      <c r="A5" s="6">
        <v>4</v>
      </c>
      <c r="B5" s="7">
        <v>2</v>
      </c>
      <c r="C5" s="16">
        <v>120</v>
      </c>
    </row>
    <row r="6" spans="1:4">
      <c r="A6" s="6">
        <v>5</v>
      </c>
      <c r="B6" s="7">
        <v>1</v>
      </c>
      <c r="C6" s="16">
        <v>120</v>
      </c>
    </row>
    <row r="7" spans="1:4">
      <c r="A7" s="6">
        <v>6</v>
      </c>
      <c r="B7" s="7">
        <v>2</v>
      </c>
      <c r="C7" s="16">
        <v>120</v>
      </c>
    </row>
    <row r="8" spans="1:4">
      <c r="A8" s="6">
        <v>7</v>
      </c>
      <c r="B8" s="7">
        <v>5</v>
      </c>
      <c r="C8" s="16">
        <v>120</v>
      </c>
    </row>
    <row r="9" spans="1:4">
      <c r="A9" s="6">
        <v>8</v>
      </c>
      <c r="B9" s="7">
        <v>0</v>
      </c>
      <c r="C9" s="16">
        <v>120</v>
      </c>
    </row>
    <row r="10" spans="1:4">
      <c r="A10" s="6">
        <v>9</v>
      </c>
      <c r="B10" s="7">
        <v>8</v>
      </c>
      <c r="C10" s="16">
        <v>120</v>
      </c>
    </row>
    <row r="11" spans="1:4">
      <c r="A11" s="6">
        <v>10</v>
      </c>
      <c r="B11" s="7">
        <v>3</v>
      </c>
      <c r="C11" s="16">
        <v>120</v>
      </c>
    </row>
    <row r="12" spans="1:4">
      <c r="A12" s="6">
        <v>11</v>
      </c>
      <c r="B12" s="7">
        <v>3</v>
      </c>
      <c r="C12" s="16">
        <v>120</v>
      </c>
    </row>
    <row r="13" spans="1:4">
      <c r="A13" s="6">
        <v>12</v>
      </c>
      <c r="B13" s="7">
        <v>2</v>
      </c>
      <c r="C13" s="16">
        <v>120</v>
      </c>
    </row>
    <row r="14" spans="1:4">
      <c r="A14" s="6">
        <v>13</v>
      </c>
      <c r="B14" s="7">
        <v>1</v>
      </c>
      <c r="C14" s="16">
        <v>120</v>
      </c>
    </row>
    <row r="15" spans="1:4">
      <c r="A15" s="6">
        <v>14</v>
      </c>
      <c r="B15" s="7">
        <v>2</v>
      </c>
      <c r="C15" s="16">
        <v>120</v>
      </c>
    </row>
    <row r="16" spans="1:4">
      <c r="A16" s="6">
        <v>15</v>
      </c>
      <c r="B16" s="7">
        <v>3</v>
      </c>
      <c r="C16" s="16">
        <v>120</v>
      </c>
    </row>
    <row r="17" spans="1:3">
      <c r="A17" s="6">
        <v>16</v>
      </c>
      <c r="B17" s="7">
        <v>5</v>
      </c>
      <c r="C17" s="16">
        <v>120</v>
      </c>
    </row>
    <row r="18" spans="1:3">
      <c r="A18" s="6">
        <v>17</v>
      </c>
      <c r="B18" s="7">
        <v>4</v>
      </c>
      <c r="C18" s="16">
        <v>120</v>
      </c>
    </row>
    <row r="19" spans="1:3">
      <c r="A19" s="6">
        <v>18</v>
      </c>
      <c r="B19" s="7">
        <v>1</v>
      </c>
      <c r="C19" s="16">
        <v>120</v>
      </c>
    </row>
    <row r="20" spans="1:3">
      <c r="A20" s="6">
        <v>19</v>
      </c>
      <c r="B20" s="7">
        <v>2</v>
      </c>
      <c r="C20" s="16">
        <v>120</v>
      </c>
    </row>
    <row r="21" spans="1:3" ht="15.75" thickBot="1">
      <c r="A21" s="10">
        <v>20</v>
      </c>
      <c r="B21" s="11">
        <v>4</v>
      </c>
      <c r="C21" s="17">
        <v>120</v>
      </c>
    </row>
    <row r="23" spans="1:3">
      <c r="A23" s="6" t="s">
        <v>2</v>
      </c>
      <c r="B23" s="7">
        <f>SUM(B2:B22)</f>
        <v>60</v>
      </c>
    </row>
    <row r="24" spans="1:3">
      <c r="A24" s="6" t="s">
        <v>4</v>
      </c>
      <c r="B24" s="7">
        <f>SUM(C2:C21)</f>
        <v>2400</v>
      </c>
    </row>
    <row r="25" spans="1:3">
      <c r="A25" s="18" t="s">
        <v>8</v>
      </c>
      <c r="B25" s="19">
        <f>B23/B24</f>
        <v>2.5000000000000001E-2</v>
      </c>
      <c r="C25" s="16">
        <v>2.5000000000000001E-2</v>
      </c>
    </row>
    <row r="27" spans="1:3">
      <c r="A27" s="30" t="s">
        <v>19</v>
      </c>
      <c r="B27" s="26">
        <f>(C25*(1-C25))^0.5/((120)^0.5)</f>
        <v>1.4252192813739226E-2</v>
      </c>
    </row>
    <row r="28" spans="1:3">
      <c r="A28" s="30"/>
      <c r="B28" s="30"/>
    </row>
    <row r="29" spans="1:3">
      <c r="A29" s="30" t="s">
        <v>20</v>
      </c>
      <c r="B29" s="26">
        <f>C25+3*B27</f>
        <v>6.7756578441217685E-2</v>
      </c>
    </row>
    <row r="30" spans="1:3">
      <c r="A30" s="30" t="s">
        <v>21</v>
      </c>
      <c r="B30" s="26">
        <f>C25-3*B27</f>
        <v>-1.7756578441217676E-2</v>
      </c>
      <c r="C30" s="39" t="s">
        <v>22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B22" sqref="B22"/>
    </sheetView>
  </sheetViews>
  <sheetFormatPr defaultRowHeight="15"/>
  <cols>
    <col min="1" max="6" width="9.140625" style="5"/>
  </cols>
  <sheetData>
    <row r="1" spans="1:6" ht="15.75" thickBot="1">
      <c r="A1" s="13" t="s">
        <v>9</v>
      </c>
      <c r="B1" s="14" t="s">
        <v>10</v>
      </c>
      <c r="C1" s="14" t="s">
        <v>11</v>
      </c>
      <c r="D1" s="14" t="s">
        <v>9</v>
      </c>
      <c r="E1" s="14" t="s">
        <v>10</v>
      </c>
      <c r="F1" s="15" t="s">
        <v>11</v>
      </c>
    </row>
    <row r="2" spans="1:6">
      <c r="A2" s="20">
        <v>1</v>
      </c>
      <c r="B2" s="21">
        <v>100</v>
      </c>
      <c r="C2" s="21">
        <v>5</v>
      </c>
      <c r="D2" s="21">
        <v>16</v>
      </c>
      <c r="E2" s="21">
        <v>80</v>
      </c>
      <c r="F2" s="22">
        <v>3</v>
      </c>
    </row>
    <row r="3" spans="1:6">
      <c r="A3" s="20">
        <v>2</v>
      </c>
      <c r="B3" s="21">
        <v>100</v>
      </c>
      <c r="C3" s="21">
        <v>3</v>
      </c>
      <c r="D3" s="21">
        <v>17</v>
      </c>
      <c r="E3" s="21">
        <v>80</v>
      </c>
      <c r="F3" s="22">
        <v>9</v>
      </c>
    </row>
    <row r="4" spans="1:6">
      <c r="A4" s="20">
        <v>3</v>
      </c>
      <c r="B4" s="21">
        <v>80</v>
      </c>
      <c r="C4" s="21">
        <v>2</v>
      </c>
      <c r="D4" s="21">
        <v>18</v>
      </c>
      <c r="E4" s="21">
        <v>100</v>
      </c>
      <c r="F4" s="22">
        <v>3</v>
      </c>
    </row>
    <row r="5" spans="1:6">
      <c r="A5" s="20">
        <v>4</v>
      </c>
      <c r="B5" s="21">
        <v>80</v>
      </c>
      <c r="C5" s="21">
        <v>4</v>
      </c>
      <c r="D5" s="21">
        <v>19</v>
      </c>
      <c r="E5" s="21">
        <v>100</v>
      </c>
      <c r="F5" s="22">
        <v>3</v>
      </c>
    </row>
    <row r="6" spans="1:6">
      <c r="A6" s="20">
        <v>5</v>
      </c>
      <c r="B6" s="21">
        <v>110</v>
      </c>
      <c r="C6" s="21">
        <v>1</v>
      </c>
      <c r="D6" s="21">
        <v>20</v>
      </c>
      <c r="E6" s="21">
        <v>100</v>
      </c>
      <c r="F6" s="22">
        <v>5</v>
      </c>
    </row>
    <row r="7" spans="1:6">
      <c r="A7" s="20">
        <v>6</v>
      </c>
      <c r="B7" s="21">
        <v>110</v>
      </c>
      <c r="C7" s="21">
        <v>5</v>
      </c>
      <c r="D7" s="21">
        <v>21</v>
      </c>
      <c r="E7" s="21">
        <v>100</v>
      </c>
      <c r="F7" s="22">
        <v>2</v>
      </c>
    </row>
    <row r="8" spans="1:6">
      <c r="A8" s="20">
        <v>7</v>
      </c>
      <c r="B8" s="21">
        <v>110</v>
      </c>
      <c r="C8" s="21">
        <v>3</v>
      </c>
      <c r="D8" s="21">
        <v>22</v>
      </c>
      <c r="E8" s="21">
        <v>100</v>
      </c>
      <c r="F8" s="22">
        <v>6</v>
      </c>
    </row>
    <row r="9" spans="1:6">
      <c r="A9" s="20">
        <v>8</v>
      </c>
      <c r="B9" s="21">
        <v>110</v>
      </c>
      <c r="C9" s="21">
        <v>7</v>
      </c>
      <c r="D9" s="21">
        <v>23</v>
      </c>
      <c r="E9" s="21">
        <v>120</v>
      </c>
      <c r="F9" s="22">
        <v>2</v>
      </c>
    </row>
    <row r="10" spans="1:6">
      <c r="A10" s="20">
        <v>9</v>
      </c>
      <c r="B10" s="21">
        <v>100</v>
      </c>
      <c r="C10" s="21">
        <v>5</v>
      </c>
      <c r="D10" s="21">
        <v>24</v>
      </c>
      <c r="E10" s="21">
        <v>120</v>
      </c>
      <c r="F10" s="22">
        <v>3</v>
      </c>
    </row>
    <row r="11" spans="1:6">
      <c r="A11" s="20">
        <v>10</v>
      </c>
      <c r="B11" s="21">
        <v>100</v>
      </c>
      <c r="C11" s="21">
        <v>6</v>
      </c>
      <c r="D11" s="21">
        <v>25</v>
      </c>
      <c r="E11" s="21">
        <v>120</v>
      </c>
      <c r="F11" s="22">
        <v>2</v>
      </c>
    </row>
    <row r="12" spans="1:6">
      <c r="A12" s="20">
        <v>11</v>
      </c>
      <c r="B12" s="21">
        <v>100</v>
      </c>
      <c r="C12" s="21">
        <v>3</v>
      </c>
      <c r="D12" s="21">
        <v>26</v>
      </c>
      <c r="E12" s="21">
        <v>100</v>
      </c>
      <c r="F12" s="22">
        <v>2</v>
      </c>
    </row>
    <row r="13" spans="1:6">
      <c r="A13" s="20">
        <v>12</v>
      </c>
      <c r="B13" s="21">
        <v>120</v>
      </c>
      <c r="C13" s="21">
        <v>2</v>
      </c>
      <c r="D13" s="21">
        <v>27</v>
      </c>
      <c r="E13" s="21">
        <v>100</v>
      </c>
      <c r="F13" s="22">
        <v>4</v>
      </c>
    </row>
    <row r="14" spans="1:6">
      <c r="A14" s="20">
        <v>13</v>
      </c>
      <c r="B14" s="21">
        <v>80</v>
      </c>
      <c r="C14" s="21">
        <v>4</v>
      </c>
      <c r="D14" s="21">
        <v>28</v>
      </c>
      <c r="E14" s="21">
        <v>120</v>
      </c>
      <c r="F14" s="22">
        <v>3</v>
      </c>
    </row>
    <row r="15" spans="1:6">
      <c r="A15" s="20">
        <v>14</v>
      </c>
      <c r="B15" s="21">
        <v>80</v>
      </c>
      <c r="C15" s="21">
        <v>2</v>
      </c>
      <c r="D15" s="21">
        <v>29</v>
      </c>
      <c r="E15" s="21">
        <v>120</v>
      </c>
      <c r="F15" s="22">
        <v>6</v>
      </c>
    </row>
    <row r="16" spans="1:6" ht="15.75" thickBot="1">
      <c r="A16" s="23">
        <v>15</v>
      </c>
      <c r="B16" s="24">
        <v>80</v>
      </c>
      <c r="C16" s="24">
        <v>5</v>
      </c>
      <c r="D16" s="24">
        <v>30</v>
      </c>
      <c r="E16" s="24">
        <v>80</v>
      </c>
      <c r="F16" s="25">
        <v>2</v>
      </c>
    </row>
    <row r="17" spans="1:6">
      <c r="B17" s="5">
        <f>SUM(B2:B16)</f>
        <v>1460</v>
      </c>
      <c r="C17" s="5">
        <f>SUM(C2:C16)</f>
        <v>57</v>
      </c>
      <c r="E17" s="5">
        <f>SUM(E2:E16)</f>
        <v>1540</v>
      </c>
      <c r="F17" s="5">
        <f>SUM(F2:F16)</f>
        <v>55</v>
      </c>
    </row>
    <row r="18" spans="1:6">
      <c r="B18" s="5" t="s">
        <v>2</v>
      </c>
      <c r="C18" s="5">
        <f>C17+F17</f>
        <v>112</v>
      </c>
    </row>
    <row r="19" spans="1:6">
      <c r="B19" s="5" t="s">
        <v>4</v>
      </c>
      <c r="C19" s="5">
        <f>B17+E17</f>
        <v>3000</v>
      </c>
    </row>
    <row r="20" spans="1:6">
      <c r="B20" s="5" t="s">
        <v>8</v>
      </c>
      <c r="C20" s="26">
        <f>C18/C19</f>
        <v>3.7333333333333336E-2</v>
      </c>
    </row>
    <row r="22" spans="1:6">
      <c r="A22" s="30" t="s">
        <v>19</v>
      </c>
      <c r="B22" s="26">
        <f>(C20*(1-C20))^0.5/((120)^0.5)</f>
        <v>1.7305961293620654E-2</v>
      </c>
    </row>
    <row r="23" spans="1:6">
      <c r="A23" s="30"/>
      <c r="B23" s="30"/>
    </row>
    <row r="24" spans="1:6">
      <c r="A24" s="30" t="s">
        <v>20</v>
      </c>
      <c r="B24" s="26">
        <f>C20+3*B22</f>
        <v>8.9251217214195294E-2</v>
      </c>
    </row>
    <row r="25" spans="1:6">
      <c r="A25" s="30" t="s">
        <v>21</v>
      </c>
      <c r="B25" s="26">
        <f>C20-3*B22</f>
        <v>-1.4584550547528628E-2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D11" sqref="A1:D11"/>
    </sheetView>
  </sheetViews>
  <sheetFormatPr defaultRowHeight="15"/>
  <cols>
    <col min="1" max="1" width="9.140625" style="9"/>
    <col min="2" max="2" width="10.5703125" style="9" bestFit="1" customWidth="1"/>
    <col min="3" max="3" width="9.5703125" style="9" bestFit="1" customWidth="1"/>
    <col min="4" max="16384" width="9.140625" style="9"/>
  </cols>
  <sheetData>
    <row r="1" spans="1:4" ht="15.75" thickBot="1">
      <c r="A1" s="13" t="s">
        <v>12</v>
      </c>
      <c r="B1" s="14" t="s">
        <v>11</v>
      </c>
      <c r="C1" s="13" t="s">
        <v>12</v>
      </c>
      <c r="D1" s="15" t="s">
        <v>11</v>
      </c>
    </row>
    <row r="2" spans="1:4">
      <c r="A2" s="27">
        <v>1</v>
      </c>
      <c r="B2" s="28">
        <v>7</v>
      </c>
      <c r="C2" s="27">
        <v>11</v>
      </c>
      <c r="D2" s="29">
        <v>8</v>
      </c>
    </row>
    <row r="3" spans="1:4">
      <c r="A3" s="6">
        <v>2</v>
      </c>
      <c r="B3" s="7">
        <v>13</v>
      </c>
      <c r="C3" s="6">
        <v>12</v>
      </c>
      <c r="D3" s="16">
        <v>7</v>
      </c>
    </row>
    <row r="4" spans="1:4">
      <c r="A4" s="6">
        <v>3</v>
      </c>
      <c r="B4" s="7">
        <v>15</v>
      </c>
      <c r="C4" s="6">
        <v>13</v>
      </c>
      <c r="D4" s="16">
        <v>12</v>
      </c>
    </row>
    <row r="5" spans="1:4">
      <c r="A5" s="6">
        <v>4</v>
      </c>
      <c r="B5" s="7">
        <v>9</v>
      </c>
      <c r="C5" s="6">
        <v>14</v>
      </c>
      <c r="D5" s="16">
        <v>5</v>
      </c>
    </row>
    <row r="6" spans="1:4">
      <c r="A6" s="6">
        <v>5</v>
      </c>
      <c r="B6" s="7">
        <v>7</v>
      </c>
      <c r="C6" s="6">
        <v>15</v>
      </c>
      <c r="D6" s="16">
        <v>15</v>
      </c>
    </row>
    <row r="7" spans="1:4">
      <c r="A7" s="6">
        <v>6</v>
      </c>
      <c r="B7" s="7">
        <v>12</v>
      </c>
      <c r="C7" s="6">
        <v>16</v>
      </c>
      <c r="D7" s="16">
        <v>6</v>
      </c>
    </row>
    <row r="8" spans="1:4">
      <c r="A8" s="6">
        <v>7</v>
      </c>
      <c r="B8" s="7">
        <v>6</v>
      </c>
      <c r="C8" s="6">
        <v>17</v>
      </c>
      <c r="D8" s="16">
        <v>10</v>
      </c>
    </row>
    <row r="9" spans="1:4">
      <c r="A9" s="6">
        <v>8</v>
      </c>
      <c r="B9" s="7">
        <v>11</v>
      </c>
      <c r="C9" s="6">
        <v>18</v>
      </c>
      <c r="D9" s="16">
        <v>16</v>
      </c>
    </row>
    <row r="10" spans="1:4">
      <c r="A10" s="6">
        <v>9</v>
      </c>
      <c r="B10" s="7">
        <v>6</v>
      </c>
      <c r="C10" s="6">
        <v>19</v>
      </c>
      <c r="D10" s="16">
        <v>14</v>
      </c>
    </row>
    <row r="11" spans="1:4" ht="15.75" thickBot="1">
      <c r="A11" s="10">
        <v>10</v>
      </c>
      <c r="B11" s="11">
        <v>8</v>
      </c>
      <c r="C11" s="10">
        <v>20</v>
      </c>
      <c r="D11" s="17">
        <v>6</v>
      </c>
    </row>
    <row r="12" spans="1:4">
      <c r="B12" s="9">
        <f>SUM(B2:B11)</f>
        <v>94</v>
      </c>
      <c r="D12" s="9">
        <f>SUM(D2:D11)</f>
        <v>99</v>
      </c>
    </row>
    <row r="14" spans="1:4">
      <c r="B14" s="31" t="s">
        <v>2</v>
      </c>
      <c r="C14" s="9">
        <f>B12+D12</f>
        <v>193</v>
      </c>
    </row>
    <row r="15" spans="1:4">
      <c r="B15" s="32" t="s">
        <v>14</v>
      </c>
      <c r="C15" s="9">
        <v>20</v>
      </c>
    </row>
    <row r="16" spans="1:4">
      <c r="B16" s="33" t="s">
        <v>13</v>
      </c>
      <c r="C16" s="34">
        <f>C14/C15</f>
        <v>9.65</v>
      </c>
    </row>
    <row r="17" spans="1:3">
      <c r="B17" s="33" t="s">
        <v>16</v>
      </c>
      <c r="C17" s="35">
        <f>193/4000</f>
        <v>4.8250000000000001E-2</v>
      </c>
    </row>
    <row r="20" spans="1:3">
      <c r="A20" s="37" t="s">
        <v>15</v>
      </c>
      <c r="B20" s="37"/>
      <c r="C20" s="36">
        <f>(C16*(1-C17))^0.5</f>
        <v>3.0305754404073162</v>
      </c>
    </row>
    <row r="22" spans="1:3">
      <c r="A22" s="9" t="s">
        <v>17</v>
      </c>
      <c r="B22" s="34">
        <f>C16+3*C20</f>
        <v>18.741726321221947</v>
      </c>
    </row>
    <row r="23" spans="1:3">
      <c r="A23" s="9" t="s">
        <v>18</v>
      </c>
      <c r="B23" s="34">
        <f>C16-3*C20</f>
        <v>0.55827367877805223</v>
      </c>
    </row>
  </sheetData>
  <mergeCells count="1">
    <mergeCell ref="A20:B2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ex1</vt:lpstr>
      <vt:lpstr>ex2</vt:lpstr>
      <vt:lpstr>ex3</vt:lpstr>
      <vt:lpstr>ex1-np</vt:lpstr>
    </vt:vector>
  </TitlesOfParts>
  <Company>www.therebels.biz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dcterms:created xsi:type="dcterms:W3CDTF">2013-05-27T06:40:14Z</dcterms:created>
  <dcterms:modified xsi:type="dcterms:W3CDTF">2013-05-27T13:30:14Z</dcterms:modified>
</cp:coreProperties>
</file>